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460" windowHeight="6180"/>
  </bookViews>
  <sheets>
    <sheet name="CAPITOLATO" sheetId="5" r:id="rId1"/>
  </sheets>
  <definedNames>
    <definedName name="_xlnm.Print_Area" localSheetId="0">CAPITOLATO!$D$1:$G$19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  <c r="F17" i="5" l="1"/>
  <c r="G17" i="5" s="1"/>
  <c r="F8" i="5"/>
  <c r="G8" i="5" s="1"/>
  <c r="G5" i="5"/>
  <c r="F4" i="5"/>
  <c r="G4" i="5" s="1"/>
  <c r="F18" i="5"/>
  <c r="G18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7" i="5"/>
  <c r="G7" i="5" s="1"/>
  <c r="F6" i="5"/>
  <c r="G6" i="5" s="1"/>
  <c r="F3" i="5"/>
  <c r="G3" i="5" s="1"/>
  <c r="F2" i="5"/>
  <c r="F19" i="5" l="1"/>
  <c r="G2" i="5"/>
  <c r="G19" i="5" s="1"/>
</calcChain>
</file>

<file path=xl/sharedStrings.xml><?xml version="1.0" encoding="utf-8"?>
<sst xmlns="http://schemas.openxmlformats.org/spreadsheetml/2006/main" count="36" uniqueCount="36">
  <si>
    <t>Descrizione</t>
  </si>
  <si>
    <t>Scrivanie</t>
  </si>
  <si>
    <t>Sedie</t>
  </si>
  <si>
    <t>Libreria a giorno</t>
  </si>
  <si>
    <t>Cassettiere</t>
  </si>
  <si>
    <t xml:space="preserve">Stampanti </t>
  </si>
  <si>
    <t xml:space="preserve">Computer </t>
  </si>
  <si>
    <t>Monitor</t>
  </si>
  <si>
    <t>Microsoft Office</t>
  </si>
  <si>
    <t>Router e switch , Rete LAN, NAS</t>
  </si>
  <si>
    <t>SWITCH</t>
  </si>
  <si>
    <t xml:space="preserve">Armadio dati per server </t>
  </si>
  <si>
    <t>Luci e proiezioni</t>
  </si>
  <si>
    <t>Allestimento per area meeting ed eventi</t>
  </si>
  <si>
    <t>ATTREZZATURE</t>
  </si>
  <si>
    <t>Importi Unitari/Parametri</t>
  </si>
  <si>
    <t xml:space="preserve">Corpi illuminanti </t>
  </si>
  <si>
    <t>SUB-TOTALE</t>
  </si>
  <si>
    <t>Importi senza IVA</t>
  </si>
  <si>
    <t>Importo con Iva</t>
  </si>
  <si>
    <t xml:space="preserve">1 Stampante 
Stampante multifunzione HP Color LaserJet Pro M183fw
Velocità di stampa fino a 17 ppm (in bianco e nero) e 17 ppm (a colori)
ADF da 35 fogli; Risparmio energetico; Funzionalità di sicurezza avanzate; Wi-Fi dual band
Scheda di rete: SI
Scanner a colori
Toner circa 65 euro X 4
</t>
  </si>
  <si>
    <t>Server NAS My Cloud -capacità 2 HDD di 2 TB - Unità di Backup - Ethernet LAN</t>
  </si>
  <si>
    <t xml:space="preserve">Router e switch , Rete LAN
</t>
  </si>
  <si>
    <t xml:space="preserve">1 Armadio rack per server </t>
  </si>
  <si>
    <t xml:space="preserve">10 Computer 
PC Desktop – LENOVO V50t Gen 2-13IOB
Tecnologia del processore: Core i7-10700
Dimensione Dischi: 512 GB SSD (Solid State Disk) RAM: 16 GB Versione S.O.: Professional Windows 10  </t>
  </si>
  <si>
    <t xml:space="preserve">10 MONITOR LG - Lunghezza diagonale (polliciaggio): 23,8 '' Rapporto d'aspetto: 16:9- Nr. porte HDMI: 1 Risoluzione massima orizzontale: 1920 px </t>
  </si>
  <si>
    <t xml:space="preserve">10 Microsoft Office 2021 Professional Plus 64 Bit </t>
  </si>
  <si>
    <t xml:space="preserve">12 Cassettiere sotto scrivania bianche  -  41,7 X 54 X 56 e similari </t>
  </si>
  <si>
    <t>Videoproiettore Epson EB-FH06  Full HD 1080p 1920 x 1080, 16:9, contrasto 16.000:1, Tecnologia 3LCD, 3500 lumen, WI-FI/USB/VGA/HDMI, Lampada Lunga Durata, Altoparlante Telecomando, Proiezione fino 332” e similari</t>
  </si>
  <si>
    <t>SWITCH 24 PORTE NETGEAR Serie S350 - Switch Smart Managed Pro PoE+ Gigabit Ethernet 24 porte con 2 porte SFP e similari</t>
  </si>
  <si>
    <t xml:space="preserve">12 Scrivanie bianche WIT OFFICE, cod. S0015Y,  bianca dim cm 150 x 70 x 73 h o similari </t>
  </si>
  <si>
    <t xml:space="preserve">1 tavolo riunioni rettangolare bianco 260X120X75 o similari </t>
  </si>
  <si>
    <t xml:space="preserve">4 armadi a 2 ante bianco 90X46X158 o similari </t>
  </si>
  <si>
    <t xml:space="preserve">2 Mobile basso 02 ante bianco + top dim cm 90 x 45 x 80h </t>
  </si>
  <si>
    <t xml:space="preserve">12 Sedie con ruote: Ruota libera Ø 50 mm, perno Ø 11 mm.Braccioli: fissi in nylon. Meccanismo oscillante: Movimento oscillante ad 1 posizone, con elevazione a gas. Sedile e Schienale :interno schienale e sedile in multistrato di legno imbottito con poliuretano espanso flessibile e rivestito colore nero o similari </t>
  </si>
  <si>
    <t>12 Sedie senza ruote con gambre cromate 
IMBOTTITURA :In poliuretano espanso indeformabile, rivestimento nero 
SEDILE E SCHIENALE : monoscococa in multistrato di faggio . 
STRUTTURA :Telaio in tubo di metallo cromato a sezione
tonda e braccioli con poggia braccio in nylon nero
o similari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</si>
</sst>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33333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5" fillId="0" borderId="2" xfId="0" applyFont="1" applyFill="1" applyBorder="1"/>
    <xf numFmtId="0" fontId="1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/>
    <xf numFmtId="0" fontId="6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9"/>
  <sheetViews>
    <sheetView tabSelected="1" topLeftCell="D10" zoomScaleNormal="100" workbookViewId="0">
      <selection activeCell="E12" sqref="E12"/>
    </sheetView>
  </sheetViews>
  <sheetFormatPr defaultColWidth="11" defaultRowHeight="15.75" x14ac:dyDescent="0.25"/>
  <cols>
    <col min="3" max="3" width="97.125" customWidth="1"/>
    <col min="4" max="4" width="68.125" bestFit="1" customWidth="1"/>
    <col min="5" max="6" width="16.375" customWidth="1"/>
    <col min="7" max="7" width="18.875" customWidth="1"/>
    <col min="11" max="11" width="24.375" customWidth="1"/>
    <col min="12" max="12" width="39.5" customWidth="1"/>
    <col min="14" max="14" width="15.625" customWidth="1"/>
    <col min="15" max="16" width="10.625" bestFit="1" customWidth="1"/>
    <col min="17" max="19" width="11.625" bestFit="1" customWidth="1"/>
    <col min="20" max="21" width="10.625" bestFit="1" customWidth="1"/>
    <col min="22" max="23" width="11.625" bestFit="1" customWidth="1"/>
  </cols>
  <sheetData>
    <row r="1" spans="3:7" s="1" customFormat="1" ht="53.25" customHeight="1" thickBot="1" x14ac:dyDescent="0.3">
      <c r="C1" s="4" t="s">
        <v>14</v>
      </c>
      <c r="D1" s="9" t="s">
        <v>0</v>
      </c>
      <c r="E1" s="9" t="s">
        <v>15</v>
      </c>
      <c r="F1" s="9" t="s">
        <v>19</v>
      </c>
      <c r="G1" s="10" t="s">
        <v>18</v>
      </c>
    </row>
    <row r="2" spans="3:7" s="1" customFormat="1" ht="31.5" customHeight="1" thickBot="1" x14ac:dyDescent="0.3">
      <c r="C2" s="3" t="s">
        <v>1</v>
      </c>
      <c r="D2" s="16" t="s">
        <v>30</v>
      </c>
      <c r="E2" s="11">
        <v>281.16000000000003</v>
      </c>
      <c r="F2" s="11">
        <f>E2*12</f>
        <v>3373.92</v>
      </c>
      <c r="G2" s="11">
        <f>F2/1.22</f>
        <v>2765.5081967213114</v>
      </c>
    </row>
    <row r="3" spans="3:7" s="1" customFormat="1" ht="31.5" customHeight="1" thickBot="1" x14ac:dyDescent="0.3">
      <c r="C3" s="3"/>
      <c r="D3" s="16" t="s">
        <v>31</v>
      </c>
      <c r="E3" s="11">
        <v>614.51</v>
      </c>
      <c r="F3" s="11">
        <f>E3*1</f>
        <v>614.51</v>
      </c>
      <c r="G3" s="11">
        <f t="shared" ref="G3:G18" si="0">F3/1.22</f>
        <v>503.69672131147541</v>
      </c>
    </row>
    <row r="4" spans="3:7" s="1" customFormat="1" ht="72.75" thickBot="1" x14ac:dyDescent="0.3">
      <c r="C4" s="3" t="s">
        <v>2</v>
      </c>
      <c r="D4" s="17" t="s">
        <v>34</v>
      </c>
      <c r="E4" s="11">
        <v>252.54</v>
      </c>
      <c r="F4" s="11">
        <f>E4*12</f>
        <v>3030.48</v>
      </c>
      <c r="G4" s="11">
        <f t="shared" si="0"/>
        <v>2484</v>
      </c>
    </row>
    <row r="5" spans="3:7" s="1" customFormat="1" ht="87" thickBot="1" x14ac:dyDescent="0.3">
      <c r="C5" s="3"/>
      <c r="D5" s="17" t="s">
        <v>35</v>
      </c>
      <c r="E5" s="11">
        <v>235</v>
      </c>
      <c r="F5" s="11">
        <f>E5*12</f>
        <v>2820</v>
      </c>
      <c r="G5" s="11">
        <f t="shared" ref="G5" si="1">F5/1.22</f>
        <v>2311.4754098360654</v>
      </c>
    </row>
    <row r="6" spans="3:7" s="1" customFormat="1" ht="31.5" customHeight="1" thickBot="1" x14ac:dyDescent="0.3">
      <c r="C6" s="3" t="s">
        <v>3</v>
      </c>
      <c r="D6" s="16" t="s">
        <v>32</v>
      </c>
      <c r="E6" s="11">
        <v>596</v>
      </c>
      <c r="F6" s="11">
        <f>E6*4</f>
        <v>2384</v>
      </c>
      <c r="G6" s="11">
        <f t="shared" si="0"/>
        <v>1954.0983606557377</v>
      </c>
    </row>
    <row r="7" spans="3:7" s="1" customFormat="1" ht="31.5" customHeight="1" thickBot="1" x14ac:dyDescent="0.3">
      <c r="C7" s="3" t="s">
        <v>4</v>
      </c>
      <c r="D7" s="16" t="s">
        <v>27</v>
      </c>
      <c r="E7" s="11">
        <v>336.72</v>
      </c>
      <c r="F7" s="11">
        <f>E7*12</f>
        <v>4040.6400000000003</v>
      </c>
      <c r="G7" s="11">
        <f t="shared" si="0"/>
        <v>3312.0000000000005</v>
      </c>
    </row>
    <row r="8" spans="3:7" s="1" customFormat="1" ht="31.5" customHeight="1" thickBot="1" x14ac:dyDescent="0.3">
      <c r="C8" s="3"/>
      <c r="D8" s="16" t="s">
        <v>33</v>
      </c>
      <c r="E8" s="11">
        <v>203.72</v>
      </c>
      <c r="F8" s="11">
        <f>E8*2</f>
        <v>407.44</v>
      </c>
      <c r="G8" s="11">
        <f t="shared" ref="G8" si="2">F8/1.22</f>
        <v>333.96721311475409</v>
      </c>
    </row>
    <row r="9" spans="3:7" s="1" customFormat="1" ht="141" customHeight="1" thickBot="1" x14ac:dyDescent="0.3">
      <c r="C9" s="5" t="s">
        <v>5</v>
      </c>
      <c r="D9" s="16" t="s">
        <v>20</v>
      </c>
      <c r="E9" s="11">
        <v>439.88</v>
      </c>
      <c r="F9" s="11">
        <f>E9*1</f>
        <v>439.88</v>
      </c>
      <c r="G9" s="11">
        <f t="shared" si="0"/>
        <v>360.55737704918033</v>
      </c>
    </row>
    <row r="10" spans="3:7" s="1" customFormat="1" ht="101.25" customHeight="1" thickBot="1" x14ac:dyDescent="0.3">
      <c r="C10" s="3" t="s">
        <v>6</v>
      </c>
      <c r="D10" s="16" t="s">
        <v>24</v>
      </c>
      <c r="E10" s="11">
        <v>900</v>
      </c>
      <c r="F10" s="11">
        <f>E10*10</f>
        <v>9000</v>
      </c>
      <c r="G10" s="11">
        <f t="shared" si="0"/>
        <v>7377.0491803278692</v>
      </c>
    </row>
    <row r="11" spans="3:7" s="1" customFormat="1" ht="62.25" customHeight="1" thickBot="1" x14ac:dyDescent="0.3">
      <c r="C11" s="3" t="s">
        <v>7</v>
      </c>
      <c r="D11" s="16" t="s">
        <v>25</v>
      </c>
      <c r="E11" s="11">
        <v>190</v>
      </c>
      <c r="F11" s="11">
        <f>E11*10</f>
        <v>1900</v>
      </c>
      <c r="G11" s="11">
        <f t="shared" si="0"/>
        <v>1557.377049180328</v>
      </c>
    </row>
    <row r="12" spans="3:7" s="1" customFormat="1" ht="41.25" customHeight="1" thickBot="1" x14ac:dyDescent="0.3">
      <c r="C12" s="3" t="s">
        <v>8</v>
      </c>
      <c r="D12" s="16" t="s">
        <v>26</v>
      </c>
      <c r="E12" s="11">
        <v>177</v>
      </c>
      <c r="F12" s="11">
        <f>E12*10</f>
        <v>1770</v>
      </c>
      <c r="G12" s="11">
        <f t="shared" si="0"/>
        <v>1450.8196721311476</v>
      </c>
    </row>
    <row r="13" spans="3:7" s="1" customFormat="1" ht="37.5" customHeight="1" thickBot="1" x14ac:dyDescent="0.3">
      <c r="C13" s="3"/>
      <c r="D13" s="16" t="s">
        <v>21</v>
      </c>
      <c r="E13" s="11">
        <v>348</v>
      </c>
      <c r="F13" s="11">
        <f t="shared" ref="F13:F18" si="3">E13*1</f>
        <v>348</v>
      </c>
      <c r="G13" s="11">
        <f t="shared" si="0"/>
        <v>285.24590163934425</v>
      </c>
    </row>
    <row r="14" spans="3:7" s="1" customFormat="1" ht="25.5" customHeight="1" thickBot="1" x14ac:dyDescent="0.3">
      <c r="C14" s="3" t="s">
        <v>9</v>
      </c>
      <c r="D14" s="16" t="s">
        <v>22</v>
      </c>
      <c r="E14" s="11">
        <v>2000</v>
      </c>
      <c r="F14" s="11">
        <f t="shared" si="3"/>
        <v>2000</v>
      </c>
      <c r="G14" s="11">
        <f t="shared" si="0"/>
        <v>1639.344262295082</v>
      </c>
    </row>
    <row r="15" spans="3:7" s="1" customFormat="1" ht="44.25" customHeight="1" thickBot="1" x14ac:dyDescent="0.3">
      <c r="C15" s="3" t="s">
        <v>10</v>
      </c>
      <c r="D15" s="16" t="s">
        <v>29</v>
      </c>
      <c r="E15" s="11">
        <v>300</v>
      </c>
      <c r="F15" s="11">
        <f t="shared" si="3"/>
        <v>300</v>
      </c>
      <c r="G15" s="11">
        <f t="shared" si="0"/>
        <v>245.90163934426229</v>
      </c>
    </row>
    <row r="16" spans="3:7" s="1" customFormat="1" ht="25.5" customHeight="1" thickBot="1" x14ac:dyDescent="0.3">
      <c r="C16" s="3" t="s">
        <v>11</v>
      </c>
      <c r="D16" s="15" t="s">
        <v>23</v>
      </c>
      <c r="E16" s="11">
        <v>480</v>
      </c>
      <c r="F16" s="11">
        <f t="shared" si="3"/>
        <v>480</v>
      </c>
      <c r="G16" s="11">
        <f t="shared" si="0"/>
        <v>393.44262295081967</v>
      </c>
    </row>
    <row r="17" spans="3:8" s="1" customFormat="1" ht="62.25" customHeight="1" thickBot="1" x14ac:dyDescent="0.3">
      <c r="C17" s="6" t="s">
        <v>13</v>
      </c>
      <c r="D17" s="15" t="s">
        <v>28</v>
      </c>
      <c r="E17" s="11">
        <v>675</v>
      </c>
      <c r="F17" s="11">
        <f t="shared" si="3"/>
        <v>675</v>
      </c>
      <c r="G17" s="11">
        <f t="shared" si="0"/>
        <v>553.27868852459017</v>
      </c>
    </row>
    <row r="18" spans="3:8" s="1" customFormat="1" ht="25.5" customHeight="1" thickBot="1" x14ac:dyDescent="0.3">
      <c r="C18" s="7" t="s">
        <v>12</v>
      </c>
      <c r="D18" s="13" t="s">
        <v>16</v>
      </c>
      <c r="E18" s="11">
        <v>1400</v>
      </c>
      <c r="F18" s="11">
        <f t="shared" si="3"/>
        <v>1400</v>
      </c>
      <c r="G18" s="11">
        <f t="shared" si="0"/>
        <v>1147.5409836065573</v>
      </c>
    </row>
    <row r="19" spans="3:8" s="1" customFormat="1" ht="25.5" customHeight="1" thickBot="1" x14ac:dyDescent="0.3">
      <c r="C19" s="8" t="s">
        <v>17</v>
      </c>
      <c r="D19" s="12"/>
      <c r="E19" s="11"/>
      <c r="F19" s="14">
        <f>SUM(F2:F18)</f>
        <v>34983.869999999995</v>
      </c>
      <c r="G19" s="14">
        <f>SUM(G2:G18)</f>
        <v>28675.303278688531</v>
      </c>
      <c r="H19" s="2"/>
    </row>
  </sheetData>
  <pageMargins left="0.7" right="0.7" top="0.75" bottom="0.75" header="0.3" footer="0.3"/>
  <pageSetup paperSize="9"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CAPITOLATO</vt:lpstr>
      <vt:lpstr>CAPITOLATO!Area_stampa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LUCIA MALLO</cp:lastModifiedBy>
  <cp:lastPrinted>2023-02-22T15:05:33Z</cp:lastPrinted>
  <dcterms:created xsi:type="dcterms:W3CDTF">2021-05-24T16:15:28Z</dcterms:created>
  <dcterms:modified xsi:type="dcterms:W3CDTF">2023-03-06T13:20:52Z</dcterms:modified>
</cp:coreProperties>
</file>